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B96A4B-D359-4847-BE0A-4919D5B2C523}" xr6:coauthVersionLast="46" xr6:coauthVersionMax="46" xr10:uidLastSave="{00000000-0000-0000-0000-000000000000}"/>
  <bookViews>
    <workbookView xWindow="975" yWindow="855" windowWidth="25410" windowHeight="112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J11" i="1"/>
  <c r="G11" i="1"/>
  <c r="L165" i="1" l="1"/>
  <c r="G108" i="1"/>
  <c r="H108" i="1"/>
  <c r="I108" i="1"/>
  <c r="J108" i="1"/>
  <c r="F108" i="1"/>
  <c r="H13" i="1"/>
  <c r="G13" i="1"/>
  <c r="L194" i="1"/>
  <c r="L184" i="1"/>
  <c r="L195" i="1" s="1"/>
  <c r="L175" i="1"/>
  <c r="L156" i="1"/>
  <c r="L146" i="1"/>
  <c r="L137" i="1"/>
  <c r="L127" i="1"/>
  <c r="L118" i="1"/>
  <c r="L108" i="1"/>
  <c r="L99" i="1"/>
  <c r="L89" i="1"/>
  <c r="L8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19" i="1"/>
  <c r="I119" i="1"/>
  <c r="H119" i="1"/>
  <c r="G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<sst xmlns="http://schemas.openxmlformats.org/spreadsheetml/2006/main" count="261" uniqueCount="78">
  <si>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</si>
  <si>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</si>
  <si>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</si>
  <si>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</si>
  <si>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</si>
  <si>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</si>
  <si>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</si>
  <si>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</si>
  <si>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</si>
  <si>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</si>
  <si>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</si>
  <si>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</si>
  <si>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</si>
  <si>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</si>
  <si>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</si>
  <si>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</si>
  <si>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</si>
  <si>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</si>
  <si>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</si>
  <si>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</si>
  <si>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</si>
  <si>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</si>
  <si>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</si>
  <si>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</si>
  <si>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</si>
  <si>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</si>
  <si>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</si>
  <si>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</si>
  <si>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</si>
  <si>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</si>
  <si>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</si>
  <si>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</si>
  <si>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</si>
  <si>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</si>
  <si>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</si>
  <si>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</si>
  <si>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</si>
  <si>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</si>
  <si>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</si>
  <si>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</si>
  <si>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Печенье (поштучно)</t>
  </si>
  <si>
    <t>пром.пр-во</t>
  </si>
  <si>
    <t>Чай с лимоном</t>
  </si>
  <si>
    <t xml:space="preserve">Хлеб пшеничный </t>
  </si>
  <si>
    <t>Яблоко</t>
  </si>
  <si>
    <t xml:space="preserve">Запеканка из творога, макароны отварные с сыром и маслом </t>
  </si>
  <si>
    <t xml:space="preserve">Чай с сахаром </t>
  </si>
  <si>
    <t xml:space="preserve">Кофейный напиток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</si>
  <si>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</si>
  <si>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</si>
  <si>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</si>
  <si>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</si>
  <si>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</si>
  <si>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</si>
  <si>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</si>
  <si>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</si>
  <si>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</si>
  <si>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</si>
  <si>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</si>
  <si>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Лапшина 719, 43,Тутельян 7</t>
  </si>
  <si>
    <t>Горячий бутерброд с сыром и маслом сливочным, яйцо,вареное вкрутую, каша молочная "дружба  с маслом сливочным</t>
  </si>
  <si>
    <t>пром. произ-во,</t>
  </si>
  <si>
    <t>Напиток лимонный</t>
  </si>
  <si>
    <t>Лапшина 699</t>
  </si>
  <si>
    <t>Лапшина 692</t>
  </si>
  <si>
    <t>Каша молочная пшеничная с маслом , блинчики с начинкой</t>
  </si>
  <si>
    <t>Котлеты рубленные из бройлеров-цыплят , картофельное пюре</t>
  </si>
  <si>
    <t>Котлеты, макарны отварные</t>
  </si>
  <si>
    <t xml:space="preserve">Омлет натуральный, блинчики, молоко сгущеное </t>
  </si>
  <si>
    <t>54-1о-2020 ТТК6093</t>
  </si>
  <si>
    <t>Тефтели с соусом, каша рассыпчаая гречневая</t>
  </si>
  <si>
    <t>Лапшина 499,520</t>
  </si>
  <si>
    <t>Бройлерный цыпленок тушеный в соусе, макароны отварные</t>
  </si>
  <si>
    <t>Каша молочная пшенная с маслом , блинчики с начинкой</t>
  </si>
  <si>
    <t>Лапшина 302 ТТк 6103</t>
  </si>
  <si>
    <t>Котлеты рубленные из бройлеров-цыплят ,картофельное пюре, капуста тушеная</t>
  </si>
  <si>
    <t>директор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</si>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</sst>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2" fillId="0" borderId="0" xfId="0" applyFont="1"/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3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wrapText="1"/>
    </xf>
    <xf numFmtId="0" fontId="13" fillId="0" borderId="24" xfId="0" applyFont="1" applyBorder="1" applyAlignment="1">
      <alignment horizontal="left" wrapText="1"/>
    </xf>
    <xf numFmtId="0" fontId="13" fillId="0" borderId="23" xfId="2" applyFont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26" xfId="2" applyNumberFormat="1" applyBorder="1" applyAlignment="1">
      <alignment horizontal="center"/>
    </xf>
    <xf numFmtId="2" fontId="11" fillId="0" borderId="5" xfId="2" applyNumberFormat="1" applyBorder="1" applyAlignment="1">
      <alignment horizontal="center"/>
    </xf>
    <xf numFmtId="2" fontId="11" fillId="0" borderId="27" xfId="2" applyNumberFormat="1" applyBorder="1" applyAlignment="1">
      <alignment horizontal="center"/>
    </xf>
    <xf numFmtId="164" fontId="11" fillId="0" borderId="26" xfId="2" applyNumberFormat="1" applyBorder="1" applyAlignment="1">
      <alignment horizontal="center"/>
    </xf>
    <xf numFmtId="0" fontId="11" fillId="0" borderId="16" xfId="2" applyBorder="1" applyAlignment="1">
      <alignment horizontal="left"/>
    </xf>
    <xf numFmtId="164" fontId="11" fillId="0" borderId="29" xfId="2" applyNumberFormat="1" applyBorder="1" applyAlignment="1">
      <alignment horizontal="center"/>
    </xf>
    <xf numFmtId="0" fontId="11" fillId="4" borderId="28" xfId="2" applyFill="1" applyBorder="1" applyAlignment="1">
      <alignment horizontal="left" wrapText="1"/>
    </xf>
    <xf numFmtId="2" fontId="11" fillId="4" borderId="26" xfId="2" applyNumberFormat="1" applyFill="1" applyBorder="1" applyAlignment="1">
      <alignment horizontal="center"/>
    </xf>
    <xf numFmtId="1" fontId="11" fillId="4" borderId="5" xfId="2" applyNumberFormat="1" applyFill="1" applyBorder="1" applyAlignment="1">
      <alignment horizontal="center"/>
    </xf>
    <xf numFmtId="2" fontId="11" fillId="4" borderId="5" xfId="2" applyNumberFormat="1" applyFill="1" applyBorder="1" applyAlignment="1">
      <alignment horizontal="center"/>
    </xf>
    <xf numFmtId="0" fontId="11" fillId="0" borderId="30" xfId="2" applyBorder="1" applyAlignment="1">
      <alignment horizontal="left"/>
    </xf>
    <xf numFmtId="0" fontId="11" fillId="0" borderId="23" xfId="2" applyBorder="1" applyAlignment="1">
      <alignment horizontal="left" wrapText="1"/>
    </xf>
    <xf numFmtId="0" fontId="2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2" applyFill="1" applyBorder="1" applyAlignment="1">
      <alignment horizontal="left" wrapText="1"/>
    </xf>
    <xf numFmtId="0" fontId="12" fillId="0" borderId="0" xfId="0" applyFont="1" applyAlignment="1">
      <alignment wrapText="1"/>
    </xf>
    <xf numFmtId="164" fontId="11" fillId="0" borderId="2" xfId="1" applyNumberFormat="1" applyBorder="1" applyAlignment="1">
      <alignment horizontal="center"/>
    </xf>
    <xf numFmtId="0" fontId="9" fillId="0" borderId="32" xfId="0" applyFont="1" applyBorder="1" applyAlignment="1">
      <alignment horizontal="center" vertical="center" wrapText="1"/>
    </xf>
    <xf numFmtId="0" fontId="12" fillId="4" borderId="28" xfId="0" applyFont="1" applyFill="1" applyBorder="1" applyAlignment="1" applyProtection="1">
      <alignment horizontal="center" wrapText="1"/>
      <protection locked="0"/>
    </xf>
    <xf numFmtId="0" fontId="9" fillId="0" borderId="31" xfId="0" applyFont="1" applyBorder="1" applyAlignment="1">
      <alignment horizontal="center" vertical="center" wrapText="1"/>
    </xf>
    <xf numFmtId="2" fontId="13" fillId="0" borderId="25" xfId="1" applyNumberFormat="1" applyFont="1" applyBorder="1" applyAlignment="1">
      <alignment horizontal="center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0" fontId="12" fillId="4" borderId="34" xfId="0" applyFont="1" applyFill="1" applyBorder="1" applyAlignment="1" applyProtection="1">
      <alignment horizontal="center" wrapText="1"/>
      <protection locked="0"/>
    </xf>
    <xf numFmtId="0" fontId="11" fillId="0" borderId="28" xfId="2" applyBorder="1" applyAlignment="1">
      <alignment horizontal="left"/>
    </xf>
    <xf numFmtId="0" fontId="12" fillId="4" borderId="28" xfId="0" applyFont="1" applyFill="1" applyBorder="1" applyAlignment="1">
      <alignment horizontal="left" wrapText="1"/>
    </xf>
    <xf numFmtId="0" fontId="12" fillId="4" borderId="35" xfId="0" applyFont="1" applyFill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>
      <alignment wrapText="1"/>
    </xf>
    <xf numFmtId="0" fontId="13" fillId="0" borderId="28" xfId="2" applyFont="1" applyBorder="1" applyAlignment="1">
      <alignment horizontal="left" wrapText="1"/>
    </xf>
    <xf numFmtId="0" fontId="12" fillId="0" borderId="36" xfId="0" applyFont="1" applyBorder="1" applyAlignment="1">
      <alignment horizontal="center"/>
    </xf>
    <xf numFmtId="2" fontId="11" fillId="0" borderId="25" xfId="1" applyNumberFormat="1" applyBorder="1" applyAlignment="1">
      <alignment horizontal="center"/>
    </xf>
    <xf numFmtId="2" fontId="2" fillId="0" borderId="25" xfId="0" applyNumberFormat="1" applyFont="1" applyBorder="1" applyAlignment="1">
      <alignment horizontal="center" vertical="top" wrapText="1"/>
    </xf>
    <xf numFmtId="2" fontId="12" fillId="0" borderId="37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1" fillId="0" borderId="28" xfId="1" applyBorder="1" applyAlignment="1">
      <alignment horizontal="left" wrapText="1"/>
    </xf>
    <xf numFmtId="0" fontId="2" fillId="2" borderId="28" xfId="0" applyFont="1" applyFill="1" applyBorder="1" applyAlignment="1" applyProtection="1">
      <alignment vertical="top" wrapText="1"/>
      <protection locked="0"/>
    </xf>
    <xf numFmtId="0" fontId="2" fillId="0" borderId="28" xfId="0" applyFont="1" applyBorder="1" applyAlignment="1">
      <alignment vertical="top" wrapText="1"/>
    </xf>
    <xf numFmtId="0" fontId="11" fillId="0" borderId="38" xfId="2" applyBorder="1" applyAlignment="1">
      <alignment horizontal="left"/>
    </xf>
    <xf numFmtId="1" fontId="11" fillId="0" borderId="2" xfId="2" applyNumberFormat="1" applyBorder="1" applyAlignment="1">
      <alignment horizontal="center"/>
    </xf>
    <xf numFmtId="2" fontId="11" fillId="0" borderId="2" xfId="2" applyNumberFormat="1" applyBorder="1" applyAlignment="1">
      <alignment horizontal="center"/>
    </xf>
    <xf numFmtId="1" fontId="14" fillId="0" borderId="2" xfId="2" applyNumberFormat="1" applyFont="1" applyBorder="1" applyAlignment="1">
      <alignment horizontal="center"/>
    </xf>
    <xf numFmtId="164" fontId="11" fillId="0" borderId="2" xfId="2" applyNumberFormat="1" applyBorder="1" applyAlignment="1">
      <alignment horizontal="center"/>
    </xf>
    <xf numFmtId="1" fontId="11" fillId="4" borderId="2" xfId="2" applyNumberForma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>
      <alignment horizontal="center" vertical="top" wrapText="1"/>
    </xf>
    <xf numFmtId="0" fontId="12" fillId="3" borderId="20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2" borderId="38" xfId="0" applyFont="1" applyFill="1" applyBorder="1" applyAlignment="1" applyProtection="1">
      <alignment horizontal="center" vertical="top" wrapText="1"/>
      <protection locked="0"/>
    </xf>
    <xf numFmtId="0" fontId="12" fillId="0" borderId="38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_7-11 лет" xfId="2" xr:uid="{00000000-0005-0000-0000-000001000000}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80" customWidth="1"/>
    <col min="12" max="12" width="9.140625" style="54"/>
    <col min="13" max="16384" width="9.140625" style="2"/>
  </cols>
  <sheetData>
    <row r="1" spans="1:12" ht="15" x14ac:dyDescent="0.25">
      <c r="A1" s="1" t="s">
        <v>7</v>
      </c>
      <c r="C1" s="120" t="s">
        <v>77</v>
      </c>
      <c r="D1" s="121"/>
      <c r="E1" s="121"/>
      <c r="F1" s="12" t="s">
        <v>16</v>
      </c>
      <c r="G1" s="2" t="s">
        <v>17</v>
      </c>
      <c r="H1" s="122" t="s">
        <v>76</v>
      </c>
      <c r="I1" s="122"/>
      <c r="J1" s="122"/>
      <c r="K1" s="122"/>
    </row>
    <row r="2" spans="1:12" ht="18" x14ac:dyDescent="0.2">
      <c r="A2" s="34" t="s">
        <v>6</v>
      </c>
      <c r="C2" s="2"/>
      <c r="G2" s="2" t="s">
        <v>18</v>
      </c>
      <c r="H2" s="122"/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3"/>
      <c r="I3" s="63">
        <v>9</v>
      </c>
      <c r="J3" s="64">
        <v>2024</v>
      </c>
      <c r="K3" s="110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82" t="s">
        <v>11</v>
      </c>
      <c r="L5" s="84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60</v>
      </c>
      <c r="F6" s="44">
        <v>295</v>
      </c>
      <c r="G6" s="45">
        <v>16.96</v>
      </c>
      <c r="H6" s="45">
        <v>16.55</v>
      </c>
      <c r="I6" s="45">
        <v>53.67</v>
      </c>
      <c r="J6" s="45">
        <v>433.38</v>
      </c>
      <c r="K6" s="56" t="s">
        <v>52</v>
      </c>
      <c r="L6" s="85">
        <v>57.63</v>
      </c>
    </row>
    <row r="7" spans="1:12" ht="15" x14ac:dyDescent="0.25">
      <c r="A7" s="23"/>
      <c r="B7" s="15"/>
      <c r="C7" s="11"/>
      <c r="D7" s="6"/>
      <c r="E7" s="37"/>
      <c r="F7" s="38"/>
      <c r="G7" s="38"/>
      <c r="H7" s="38"/>
      <c r="I7" s="38"/>
      <c r="J7" s="38"/>
      <c r="K7" s="111"/>
      <c r="L7" s="86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6">
        <v>200</v>
      </c>
      <c r="G8" s="47">
        <v>0.3</v>
      </c>
      <c r="H8" s="45">
        <v>0.09</v>
      </c>
      <c r="I8" s="45">
        <v>10.84</v>
      </c>
      <c r="J8" s="45">
        <v>45.35</v>
      </c>
      <c r="K8" s="83" t="s">
        <v>50</v>
      </c>
      <c r="L8" s="85">
        <v>7.15</v>
      </c>
    </row>
    <row r="9" spans="1:12" ht="15" x14ac:dyDescent="0.25">
      <c r="A9" s="23"/>
      <c r="B9" s="15"/>
      <c r="C9" s="11"/>
      <c r="D9" s="7" t="s">
        <v>23</v>
      </c>
      <c r="E9" s="37"/>
      <c r="F9" s="38"/>
      <c r="G9" s="38"/>
      <c r="H9" s="38"/>
      <c r="I9" s="38"/>
      <c r="J9" s="38"/>
      <c r="K9" s="111"/>
      <c r="L9" s="86"/>
    </row>
    <row r="10" spans="1:12" ht="15" x14ac:dyDescent="0.25">
      <c r="A10" s="23"/>
      <c r="B10" s="15"/>
      <c r="C10" s="11"/>
      <c r="D10" s="7" t="s">
        <v>24</v>
      </c>
      <c r="E10" s="37"/>
      <c r="F10" s="38"/>
      <c r="G10" s="38"/>
      <c r="H10" s="38"/>
      <c r="I10" s="38"/>
      <c r="J10" s="38"/>
      <c r="K10" s="111"/>
      <c r="L10" s="86"/>
    </row>
    <row r="11" spans="1:12" ht="15" x14ac:dyDescent="0.25">
      <c r="A11" s="23"/>
      <c r="B11" s="15"/>
      <c r="C11" s="11"/>
      <c r="D11" s="6"/>
      <c r="E11" s="42" t="s">
        <v>40</v>
      </c>
      <c r="F11" s="46">
        <v>20</v>
      </c>
      <c r="G11" s="47">
        <f>1.35/3*2</f>
        <v>0.9</v>
      </c>
      <c r="H11" s="49">
        <v>3.2</v>
      </c>
      <c r="I11" s="47">
        <v>13</v>
      </c>
      <c r="J11" s="49">
        <f>126/3*2</f>
        <v>84</v>
      </c>
      <c r="K11" s="80" t="s">
        <v>41</v>
      </c>
      <c r="L11" s="85">
        <v>4.0199999999999996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111"/>
      <c r="L12" s="86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18.16</v>
      </c>
      <c r="H13" s="19">
        <f t="shared" si="0"/>
        <v>19.84</v>
      </c>
      <c r="I13" s="19">
        <f t="shared" si="0"/>
        <v>77.510000000000005</v>
      </c>
      <c r="J13" s="19">
        <f t="shared" si="0"/>
        <v>562.73</v>
      </c>
      <c r="K13" s="112"/>
      <c r="L13" s="87">
        <f t="shared" ref="L13" si="1">SUM(L6:L12)</f>
        <v>68.8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111"/>
      <c r="L14" s="86"/>
    </row>
    <row r="15" spans="1:12" ht="15" x14ac:dyDescent="0.2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111"/>
      <c r="L15" s="86"/>
    </row>
    <row r="16" spans="1:12" ht="15" x14ac:dyDescent="0.2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111"/>
      <c r="L16" s="86"/>
    </row>
    <row r="17" spans="1:12" ht="15" x14ac:dyDescent="0.2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111"/>
      <c r="L17" s="86"/>
    </row>
    <row r="18" spans="1:12" ht="15" x14ac:dyDescent="0.2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111"/>
      <c r="L18" s="86"/>
    </row>
    <row r="19" spans="1:12" ht="15" x14ac:dyDescent="0.2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111"/>
      <c r="L19" s="86"/>
    </row>
    <row r="20" spans="1:12" ht="15" x14ac:dyDescent="0.2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111"/>
      <c r="L20" s="86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111"/>
      <c r="L21" s="86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111"/>
      <c r="L22" s="86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12"/>
      <c r="L23" s="8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23" t="s">
        <v>4</v>
      </c>
      <c r="D24" s="124"/>
      <c r="E24" s="30"/>
      <c r="F24" s="31">
        <f>F13+F23</f>
        <v>515</v>
      </c>
      <c r="G24" s="31">
        <f t="shared" ref="G24:J24" si="4">G13+G23</f>
        <v>18.16</v>
      </c>
      <c r="H24" s="31">
        <f t="shared" si="4"/>
        <v>19.84</v>
      </c>
      <c r="I24" s="31">
        <f t="shared" si="4"/>
        <v>77.510000000000005</v>
      </c>
      <c r="J24" s="31">
        <f t="shared" si="4"/>
        <v>562.73</v>
      </c>
      <c r="K24" s="113"/>
      <c r="L24" s="89">
        <f t="shared" ref="L24" si="5">L13+L23</f>
        <v>68.8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21.71</v>
      </c>
      <c r="H25" s="50">
        <v>12.16</v>
      </c>
      <c r="I25" s="50">
        <v>39.67</v>
      </c>
      <c r="J25" s="50">
        <v>355.32000000000005</v>
      </c>
      <c r="K25" s="57" t="s">
        <v>55</v>
      </c>
      <c r="L25" s="90">
        <v>48.81</v>
      </c>
    </row>
    <row r="26" spans="1:12" ht="15" x14ac:dyDescent="0.25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111"/>
      <c r="L26" s="86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4">
        <v>205</v>
      </c>
      <c r="G27" s="45">
        <v>0.24</v>
      </c>
      <c r="H27" s="49">
        <v>0</v>
      </c>
      <c r="I27" s="45">
        <v>7.21</v>
      </c>
      <c r="J27" s="45">
        <v>27.83</v>
      </c>
      <c r="K27" s="57" t="s">
        <v>54</v>
      </c>
      <c r="L27" s="85">
        <v>3.35</v>
      </c>
    </row>
    <row r="28" spans="1:12" ht="23.25" x14ac:dyDescent="0.25">
      <c r="A28" s="14"/>
      <c r="B28" s="15"/>
      <c r="C28" s="11"/>
      <c r="D28" s="7" t="s">
        <v>23</v>
      </c>
      <c r="E28" s="42" t="s">
        <v>43</v>
      </c>
      <c r="F28" s="46">
        <v>20</v>
      </c>
      <c r="G28" s="45">
        <v>1.52</v>
      </c>
      <c r="H28" s="45">
        <v>0.18</v>
      </c>
      <c r="I28" s="45">
        <v>9.68</v>
      </c>
      <c r="J28" s="47">
        <v>46.4</v>
      </c>
      <c r="K28" s="59" t="s">
        <v>51</v>
      </c>
      <c r="L28" s="85">
        <v>1.3</v>
      </c>
    </row>
    <row r="29" spans="1:12" ht="15" x14ac:dyDescent="0.25">
      <c r="A29" s="14"/>
      <c r="B29" s="15"/>
      <c r="C29" s="11"/>
      <c r="D29" s="7" t="s">
        <v>24</v>
      </c>
      <c r="E29" s="43" t="s">
        <v>44</v>
      </c>
      <c r="F29" s="46">
        <v>100</v>
      </c>
      <c r="G29" s="47">
        <v>0.4</v>
      </c>
      <c r="H29" s="47">
        <v>0.4</v>
      </c>
      <c r="I29" s="47">
        <v>9.8000000000000007</v>
      </c>
      <c r="J29" s="47">
        <v>44.4</v>
      </c>
      <c r="K29" s="59" t="s">
        <v>53</v>
      </c>
      <c r="L29" s="85">
        <v>15.34</v>
      </c>
    </row>
    <row r="30" spans="1:12" ht="15" x14ac:dyDescent="0.2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111"/>
      <c r="L30" s="86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111"/>
      <c r="L31" s="86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23.869999999999997</v>
      </c>
      <c r="H32" s="19">
        <f t="shared" ref="H32" si="7">SUM(H25:H31)</f>
        <v>12.74</v>
      </c>
      <c r="I32" s="19">
        <f t="shared" ref="I32" si="8">SUM(I25:I31)</f>
        <v>66.36</v>
      </c>
      <c r="J32" s="19">
        <f t="shared" ref="J32:L32" si="9">SUM(J25:J31)</f>
        <v>473.95</v>
      </c>
      <c r="K32" s="112"/>
      <c r="L32" s="87">
        <f t="shared" si="9"/>
        <v>68.8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111"/>
      <c r="L33" s="86"/>
    </row>
    <row r="34" spans="1:12" ht="15" x14ac:dyDescent="0.2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111"/>
      <c r="L34" s="86"/>
    </row>
    <row r="35" spans="1:12" ht="15" x14ac:dyDescent="0.2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111"/>
      <c r="L35" s="86"/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111"/>
      <c r="L36" s="86"/>
    </row>
    <row r="37" spans="1:12" ht="15" x14ac:dyDescent="0.2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111"/>
      <c r="L37" s="86"/>
    </row>
    <row r="38" spans="1:12" ht="15" x14ac:dyDescent="0.2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111"/>
      <c r="L38" s="86"/>
    </row>
    <row r="39" spans="1:12" ht="15" x14ac:dyDescent="0.2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111"/>
      <c r="L39" s="86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111"/>
      <c r="L40" s="86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111"/>
      <c r="L41" s="8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112"/>
      <c r="L42" s="8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23" t="s">
        <v>4</v>
      </c>
      <c r="D43" s="124"/>
      <c r="E43" s="30"/>
      <c r="F43" s="31">
        <f>F32+F42</f>
        <v>500</v>
      </c>
      <c r="G43" s="31">
        <f t="shared" ref="G43" si="14">G32+G42</f>
        <v>23.869999999999997</v>
      </c>
      <c r="H43" s="31">
        <f t="shared" ref="H43" si="15">H32+H42</f>
        <v>12.74</v>
      </c>
      <c r="I43" s="31">
        <f t="shared" ref="I43" si="16">I32+I42</f>
        <v>66.36</v>
      </c>
      <c r="J43" s="31">
        <f t="shared" ref="J43:L43" si="17">J32+J42</f>
        <v>473.95</v>
      </c>
      <c r="K43" s="113"/>
      <c r="L43" s="89">
        <f t="shared" si="17"/>
        <v>68.8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65</v>
      </c>
      <c r="F44" s="50">
        <v>217</v>
      </c>
      <c r="G44" s="50">
        <v>7.39</v>
      </c>
      <c r="H44" s="50">
        <v>7.73</v>
      </c>
      <c r="I44" s="50">
        <v>41.11</v>
      </c>
      <c r="J44" s="50">
        <v>265.46000000000004</v>
      </c>
      <c r="K44" s="57" t="s">
        <v>74</v>
      </c>
      <c r="L44" s="50">
        <v>29.83</v>
      </c>
    </row>
    <row r="45" spans="1:12" ht="15" x14ac:dyDescent="0.25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114"/>
      <c r="L45" s="52"/>
    </row>
    <row r="46" spans="1:12" ht="15" x14ac:dyDescent="0.25">
      <c r="A46" s="23"/>
      <c r="B46" s="15"/>
      <c r="C46" s="11"/>
      <c r="D46" s="7" t="s">
        <v>22</v>
      </c>
      <c r="E46" s="76" t="s">
        <v>48</v>
      </c>
      <c r="F46" s="105">
        <v>200</v>
      </c>
      <c r="G46" s="106">
        <v>2.97</v>
      </c>
      <c r="H46" s="106">
        <v>2.37</v>
      </c>
      <c r="I46" s="106">
        <v>15.54</v>
      </c>
      <c r="J46" s="106">
        <v>95.69</v>
      </c>
      <c r="K46" s="104" t="s">
        <v>57</v>
      </c>
      <c r="L46" s="51">
        <v>13.36</v>
      </c>
    </row>
    <row r="47" spans="1:12" ht="15" x14ac:dyDescent="0.25">
      <c r="A47" s="23"/>
      <c r="B47" s="15"/>
      <c r="C47" s="11"/>
      <c r="D47" s="7" t="s">
        <v>23</v>
      </c>
      <c r="E47" s="101" t="s">
        <v>43</v>
      </c>
      <c r="F47" s="107">
        <v>30</v>
      </c>
      <c r="G47" s="106">
        <v>2.2799999999999998</v>
      </c>
      <c r="H47" s="106">
        <v>0.27</v>
      </c>
      <c r="I47" s="106">
        <v>14.52</v>
      </c>
      <c r="J47" s="108">
        <v>69.599999999999994</v>
      </c>
      <c r="K47" s="104" t="s">
        <v>61</v>
      </c>
      <c r="L47" s="51">
        <v>1.94</v>
      </c>
    </row>
    <row r="48" spans="1:12" ht="15" x14ac:dyDescent="0.25">
      <c r="A48" s="23"/>
      <c r="B48" s="15"/>
      <c r="C48" s="11"/>
      <c r="D48" s="7" t="s">
        <v>24</v>
      </c>
      <c r="E48" s="76" t="s">
        <v>49</v>
      </c>
      <c r="F48" s="105">
        <v>100</v>
      </c>
      <c r="G48" s="106">
        <v>0.4</v>
      </c>
      <c r="H48" s="106">
        <v>0.4</v>
      </c>
      <c r="I48" s="106">
        <v>9.8000000000000007</v>
      </c>
      <c r="J48" s="106">
        <v>44.4</v>
      </c>
      <c r="K48" s="104" t="s">
        <v>53</v>
      </c>
      <c r="L48" s="52">
        <v>23.67</v>
      </c>
    </row>
    <row r="49" spans="1:12" ht="15" x14ac:dyDescent="0.25">
      <c r="A49" s="23"/>
      <c r="B49" s="15"/>
      <c r="C49" s="11"/>
      <c r="D49" s="6"/>
      <c r="E49" s="102"/>
      <c r="F49" s="38"/>
      <c r="G49" s="38"/>
      <c r="H49" s="38"/>
      <c r="I49" s="38"/>
      <c r="J49" s="38"/>
      <c r="K49" s="115"/>
      <c r="L49" s="52"/>
    </row>
    <row r="50" spans="1:12" ht="15" x14ac:dyDescent="0.25">
      <c r="A50" s="23"/>
      <c r="B50" s="15"/>
      <c r="C50" s="11"/>
      <c r="D50" s="6"/>
      <c r="E50" s="102"/>
      <c r="F50" s="38"/>
      <c r="G50" s="38"/>
      <c r="H50" s="38"/>
      <c r="I50" s="38"/>
      <c r="J50" s="38"/>
      <c r="K50" s="115"/>
      <c r="L50" s="52"/>
    </row>
    <row r="51" spans="1:12" ht="15" x14ac:dyDescent="0.25">
      <c r="A51" s="24"/>
      <c r="B51" s="17"/>
      <c r="C51" s="8"/>
      <c r="D51" s="18" t="s">
        <v>33</v>
      </c>
      <c r="E51" s="103"/>
      <c r="F51" s="19">
        <f>SUM(F44:F50)</f>
        <v>547</v>
      </c>
      <c r="G51" s="19">
        <f t="shared" ref="G51" si="18">SUM(G44:G50)</f>
        <v>13.04</v>
      </c>
      <c r="H51" s="19">
        <f t="shared" ref="H51" si="19">SUM(H44:H50)</f>
        <v>10.770000000000001</v>
      </c>
      <c r="I51" s="19">
        <f t="shared" ref="I51" si="20">SUM(I44:I50)</f>
        <v>80.97</v>
      </c>
      <c r="J51" s="19">
        <f t="shared" ref="J51:L51" si="21">SUM(J44:J50)</f>
        <v>475.15</v>
      </c>
      <c r="K51" s="116"/>
      <c r="L51" s="53">
        <f t="shared" si="21"/>
        <v>68.8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102"/>
      <c r="F52" s="38"/>
      <c r="G52" s="38"/>
      <c r="H52" s="38"/>
      <c r="I52" s="38"/>
      <c r="J52" s="38"/>
      <c r="K52" s="115"/>
      <c r="L52" s="52"/>
    </row>
    <row r="53" spans="1:12" ht="15" x14ac:dyDescent="0.25">
      <c r="A53" s="23"/>
      <c r="B53" s="15"/>
      <c r="C53" s="11"/>
      <c r="D53" s="7" t="s">
        <v>27</v>
      </c>
      <c r="E53" s="102"/>
      <c r="F53" s="38"/>
      <c r="G53" s="38"/>
      <c r="H53" s="38"/>
      <c r="I53" s="38"/>
      <c r="J53" s="38"/>
      <c r="K53" s="115"/>
      <c r="L53" s="52"/>
    </row>
    <row r="54" spans="1:12" ht="15" x14ac:dyDescent="0.25">
      <c r="A54" s="23"/>
      <c r="B54" s="15"/>
      <c r="C54" s="11"/>
      <c r="D54" s="7" t="s">
        <v>28</v>
      </c>
      <c r="E54" s="102"/>
      <c r="F54" s="38"/>
      <c r="G54" s="38"/>
      <c r="H54" s="38"/>
      <c r="I54" s="38"/>
      <c r="J54" s="38"/>
      <c r="K54" s="115"/>
      <c r="L54" s="52"/>
    </row>
    <row r="55" spans="1:12" ht="15" x14ac:dyDescent="0.2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114"/>
      <c r="L55" s="52"/>
    </row>
    <row r="56" spans="1:12" ht="15" x14ac:dyDescent="0.2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114"/>
      <c r="L56" s="52"/>
    </row>
    <row r="57" spans="1:12" ht="15" x14ac:dyDescent="0.2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114"/>
      <c r="L57" s="52"/>
    </row>
    <row r="58" spans="1:12" ht="15" x14ac:dyDescent="0.2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114"/>
      <c r="L58" s="52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114"/>
      <c r="L59" s="52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114"/>
      <c r="L60" s="5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117"/>
      <c r="L61" s="53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23" t="s">
        <v>4</v>
      </c>
      <c r="D62" s="124"/>
      <c r="E62" s="30"/>
      <c r="F62" s="31">
        <f>F51+F61</f>
        <v>547</v>
      </c>
      <c r="G62" s="31">
        <f t="shared" ref="G62" si="26">G51+G61</f>
        <v>13.04</v>
      </c>
      <c r="H62" s="31">
        <f t="shared" ref="H62" si="27">H51+H61</f>
        <v>10.770000000000001</v>
      </c>
      <c r="I62" s="31">
        <f t="shared" ref="I62" si="28">I51+I61</f>
        <v>80.97</v>
      </c>
      <c r="J62" s="31">
        <f t="shared" ref="J62:L62" si="29">J51+J61</f>
        <v>475.15</v>
      </c>
      <c r="K62" s="118"/>
      <c r="L62" s="31">
        <f t="shared" si="29"/>
        <v>68.8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66</v>
      </c>
      <c r="F63" s="50">
        <v>220</v>
      </c>
      <c r="G63" s="50">
        <v>12.74</v>
      </c>
      <c r="H63" s="50">
        <v>13.88</v>
      </c>
      <c r="I63" s="50">
        <v>29.79</v>
      </c>
      <c r="J63" s="50">
        <v>295.39999999999998</v>
      </c>
      <c r="K63" s="60" t="s">
        <v>58</v>
      </c>
      <c r="L63" s="50">
        <v>57.53</v>
      </c>
    </row>
    <row r="64" spans="1:12" ht="15" x14ac:dyDescent="0.25">
      <c r="A64" s="23"/>
      <c r="B64" s="15"/>
      <c r="C64" s="11"/>
      <c r="D64" s="6"/>
      <c r="E64" s="37"/>
      <c r="F64" s="38"/>
      <c r="G64" s="38"/>
      <c r="H64" s="38"/>
      <c r="I64" s="38"/>
      <c r="J64" s="38"/>
      <c r="K64" s="114"/>
      <c r="L64" s="52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6">
        <v>200</v>
      </c>
      <c r="G65" s="45">
        <v>2.97</v>
      </c>
      <c r="H65" s="45">
        <v>2.37</v>
      </c>
      <c r="I65" s="45">
        <v>15.54</v>
      </c>
      <c r="J65" s="45">
        <v>95.69</v>
      </c>
      <c r="K65" s="61" t="s">
        <v>57</v>
      </c>
      <c r="L65" s="48">
        <v>1.89</v>
      </c>
    </row>
    <row r="66" spans="1:12" ht="23.25" x14ac:dyDescent="0.25">
      <c r="A66" s="23"/>
      <c r="B66" s="15"/>
      <c r="C66" s="11"/>
      <c r="D66" s="7" t="s">
        <v>23</v>
      </c>
      <c r="E66" s="42" t="s">
        <v>43</v>
      </c>
      <c r="F66" s="46">
        <v>40</v>
      </c>
      <c r="G66" s="45">
        <v>3.04</v>
      </c>
      <c r="H66" s="45">
        <v>0.36</v>
      </c>
      <c r="I66" s="45">
        <v>19.36</v>
      </c>
      <c r="J66" s="47">
        <v>92.8</v>
      </c>
      <c r="K66" s="59" t="s">
        <v>51</v>
      </c>
      <c r="L66" s="48">
        <v>2.59</v>
      </c>
    </row>
    <row r="67" spans="1:12" ht="15" x14ac:dyDescent="0.25">
      <c r="A67" s="23"/>
      <c r="B67" s="15"/>
      <c r="C67" s="11"/>
      <c r="D67" s="7" t="s">
        <v>24</v>
      </c>
      <c r="E67" s="37"/>
      <c r="F67" s="38"/>
      <c r="G67" s="38"/>
      <c r="H67" s="38"/>
      <c r="I67" s="38"/>
      <c r="J67" s="38"/>
      <c r="K67" s="114"/>
      <c r="L67" s="52"/>
    </row>
    <row r="68" spans="1:12" ht="15" x14ac:dyDescent="0.25">
      <c r="A68" s="23"/>
      <c r="B68" s="15"/>
      <c r="C68" s="11"/>
      <c r="D68" s="6"/>
      <c r="E68" s="42" t="s">
        <v>40</v>
      </c>
      <c r="F68" s="46">
        <v>40</v>
      </c>
      <c r="G68" s="47">
        <v>2.8</v>
      </c>
      <c r="H68" s="49">
        <v>8</v>
      </c>
      <c r="I68" s="47">
        <v>25.6</v>
      </c>
      <c r="J68" s="49">
        <v>188</v>
      </c>
      <c r="K68" s="80" t="s">
        <v>41</v>
      </c>
      <c r="L68" s="51">
        <v>6.79</v>
      </c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114"/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J70" si="30">SUM(G63:G69)</f>
        <v>21.55</v>
      </c>
      <c r="H70" s="19">
        <f t="shared" si="30"/>
        <v>24.61</v>
      </c>
      <c r="I70" s="19">
        <f t="shared" si="30"/>
        <v>90.289999999999992</v>
      </c>
      <c r="J70" s="19">
        <f t="shared" si="30"/>
        <v>671.89</v>
      </c>
      <c r="K70" s="117"/>
      <c r="L70" s="19">
        <f t="shared" ref="L70" si="31">SUM(L63:L69)</f>
        <v>68.800000000000011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114"/>
      <c r="L71" s="52"/>
    </row>
    <row r="72" spans="1:12" ht="15" x14ac:dyDescent="0.25">
      <c r="A72" s="23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114"/>
      <c r="L72" s="52"/>
    </row>
    <row r="73" spans="1:12" ht="15" x14ac:dyDescent="0.25">
      <c r="A73" s="23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114"/>
      <c r="L73" s="52"/>
    </row>
    <row r="74" spans="1:12" ht="15" x14ac:dyDescent="0.25">
      <c r="A74" s="23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114"/>
      <c r="L74" s="52"/>
    </row>
    <row r="75" spans="1:12" ht="15" x14ac:dyDescent="0.25">
      <c r="A75" s="23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114"/>
      <c r="L75" s="52"/>
    </row>
    <row r="76" spans="1:12" ht="15" x14ac:dyDescent="0.25">
      <c r="A76" s="23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114"/>
      <c r="L76" s="52"/>
    </row>
    <row r="77" spans="1:12" ht="15" x14ac:dyDescent="0.25">
      <c r="A77" s="23"/>
      <c r="B77" s="15"/>
      <c r="C77" s="11"/>
      <c r="D77" s="7" t="s">
        <v>32</v>
      </c>
      <c r="E77" s="37"/>
      <c r="F77" s="38"/>
      <c r="G77" s="38"/>
      <c r="H77" s="38"/>
      <c r="I77" s="38"/>
      <c r="J77" s="38"/>
      <c r="K77" s="114"/>
      <c r="L77" s="52"/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114"/>
      <c r="L78" s="52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114"/>
      <c r="L79" s="5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117"/>
      <c r="L80" s="53">
        <f t="shared" si="35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23" t="s">
        <v>4</v>
      </c>
      <c r="D81" s="124"/>
      <c r="E81" s="30"/>
      <c r="F81" s="31">
        <f>F70+F80</f>
        <v>500</v>
      </c>
      <c r="G81" s="31">
        <f t="shared" ref="G81" si="36">G70+G80</f>
        <v>21.55</v>
      </c>
      <c r="H81" s="31">
        <f t="shared" ref="H81" si="37">H70+H80</f>
        <v>24.61</v>
      </c>
      <c r="I81" s="31">
        <f t="shared" ref="I81" si="38">I70+I80</f>
        <v>90.289999999999992</v>
      </c>
      <c r="J81" s="31">
        <f t="shared" ref="J81:L81" si="39">J70+J80</f>
        <v>671.89</v>
      </c>
      <c r="K81" s="118"/>
      <c r="L81" s="31">
        <f t="shared" si="39"/>
        <v>68.800000000000011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67</v>
      </c>
      <c r="F82" s="50">
        <v>210</v>
      </c>
      <c r="G82" s="50">
        <v>15.459999999999999</v>
      </c>
      <c r="H82" s="50">
        <v>15.15</v>
      </c>
      <c r="I82" s="50">
        <v>41.959999999999994</v>
      </c>
      <c r="J82" s="50">
        <v>362.6</v>
      </c>
      <c r="K82" s="62" t="s">
        <v>58</v>
      </c>
      <c r="L82" s="50">
        <v>41.61</v>
      </c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114"/>
      <c r="L83" s="52"/>
    </row>
    <row r="84" spans="1:12" ht="15" x14ac:dyDescent="0.25">
      <c r="A84" s="23"/>
      <c r="B84" s="15"/>
      <c r="C84" s="11"/>
      <c r="D84" s="7" t="s">
        <v>22</v>
      </c>
      <c r="E84" s="71" t="s">
        <v>62</v>
      </c>
      <c r="F84" s="109">
        <v>180</v>
      </c>
      <c r="G84" s="72">
        <v>0.18</v>
      </c>
      <c r="H84" s="73">
        <v>0</v>
      </c>
      <c r="I84" s="74">
        <v>23.49</v>
      </c>
      <c r="J84" s="74">
        <v>33.520000000000003</v>
      </c>
      <c r="K84" s="75" t="s">
        <v>63</v>
      </c>
      <c r="L84" s="48">
        <v>5.5</v>
      </c>
    </row>
    <row r="85" spans="1:12" ht="15" x14ac:dyDescent="0.25">
      <c r="A85" s="23"/>
      <c r="B85" s="15"/>
      <c r="C85" s="11"/>
      <c r="D85" s="7" t="s">
        <v>23</v>
      </c>
      <c r="E85" s="101" t="s">
        <v>43</v>
      </c>
      <c r="F85" s="105">
        <v>30</v>
      </c>
      <c r="G85" s="65">
        <v>2.2799999999999998</v>
      </c>
      <c r="H85" s="66">
        <v>0.27</v>
      </c>
      <c r="I85" s="66">
        <v>14.52</v>
      </c>
      <c r="J85" s="70">
        <v>69.599999999999994</v>
      </c>
      <c r="K85" s="69" t="s">
        <v>61</v>
      </c>
      <c r="L85" s="48">
        <v>1.68</v>
      </c>
    </row>
    <row r="86" spans="1:12" ht="15" x14ac:dyDescent="0.25">
      <c r="A86" s="23"/>
      <c r="B86" s="15"/>
      <c r="C86" s="11"/>
      <c r="D86" s="7" t="s">
        <v>24</v>
      </c>
      <c r="E86" s="76" t="s">
        <v>49</v>
      </c>
      <c r="F86" s="105">
        <v>100</v>
      </c>
      <c r="G86" s="65">
        <v>0.4</v>
      </c>
      <c r="H86" s="66">
        <v>0.4</v>
      </c>
      <c r="I86" s="66">
        <v>9.8000000000000007</v>
      </c>
      <c r="J86" s="67">
        <v>44.4</v>
      </c>
      <c r="K86" s="69" t="s">
        <v>53</v>
      </c>
      <c r="L86" s="78">
        <v>20.010000000000002</v>
      </c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114"/>
      <c r="L87" s="52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114"/>
      <c r="L88" s="5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18.319999999999997</v>
      </c>
      <c r="H89" s="19">
        <f t="shared" ref="H89" si="41">SUM(H82:H88)</f>
        <v>15.82</v>
      </c>
      <c r="I89" s="19">
        <f t="shared" ref="I89" si="42">SUM(I82:I88)</f>
        <v>89.769999999999982</v>
      </c>
      <c r="J89" s="19">
        <f t="shared" ref="J89:L89" si="43">SUM(J82:J88)</f>
        <v>510.12</v>
      </c>
      <c r="K89" s="117"/>
      <c r="L89" s="77">
        <f t="shared" si="43"/>
        <v>68.8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114"/>
      <c r="L90" s="52"/>
    </row>
    <row r="91" spans="1:12" ht="15" x14ac:dyDescent="0.25">
      <c r="A91" s="23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114"/>
      <c r="L91" s="52"/>
    </row>
    <row r="92" spans="1:12" ht="15" x14ac:dyDescent="0.25">
      <c r="A92" s="23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114"/>
      <c r="L92" s="52"/>
    </row>
    <row r="93" spans="1:12" ht="15" x14ac:dyDescent="0.25">
      <c r="A93" s="23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114"/>
      <c r="L93" s="52"/>
    </row>
    <row r="94" spans="1:12" ht="15" x14ac:dyDescent="0.25">
      <c r="A94" s="23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114"/>
      <c r="L94" s="52"/>
    </row>
    <row r="95" spans="1:12" ht="15" x14ac:dyDescent="0.25">
      <c r="A95" s="23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114"/>
      <c r="L95" s="52"/>
    </row>
    <row r="96" spans="1:12" ht="15" x14ac:dyDescent="0.25">
      <c r="A96" s="23"/>
      <c r="B96" s="15"/>
      <c r="C96" s="11"/>
      <c r="D96" s="7" t="s">
        <v>32</v>
      </c>
      <c r="E96" s="37"/>
      <c r="F96" s="38"/>
      <c r="G96" s="38"/>
      <c r="H96" s="38"/>
      <c r="I96" s="38"/>
      <c r="J96" s="38"/>
      <c r="K96" s="114"/>
      <c r="L96" s="52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114"/>
      <c r="L97" s="52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114"/>
      <c r="L98" s="5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" si="47">SUM(J90:J98)</f>
        <v>0</v>
      </c>
      <c r="K99" s="117"/>
      <c r="L99" s="53">
        <f>SUM(L90:L98)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23" t="s">
        <v>4</v>
      </c>
      <c r="D100" s="124"/>
      <c r="E100" s="30"/>
      <c r="F100" s="31">
        <f>F89+F99</f>
        <v>520</v>
      </c>
      <c r="G100" s="31">
        <f t="shared" ref="G100" si="48">G89+G99</f>
        <v>18.319999999999997</v>
      </c>
      <c r="H100" s="31">
        <f t="shared" ref="H100" si="49">H89+H99</f>
        <v>15.82</v>
      </c>
      <c r="I100" s="31">
        <f t="shared" ref="I100" si="50">I89+I99</f>
        <v>89.769999999999982</v>
      </c>
      <c r="J100" s="31">
        <f t="shared" ref="J100:L100" si="51">J89+J99</f>
        <v>510.12</v>
      </c>
      <c r="K100" s="118"/>
      <c r="L100" s="31">
        <f t="shared" si="51"/>
        <v>68.8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76" t="s">
        <v>68</v>
      </c>
      <c r="F101" s="50">
        <v>169</v>
      </c>
      <c r="G101" s="50">
        <v>11.299999999999999</v>
      </c>
      <c r="H101" s="50">
        <v>21.240000000000002</v>
      </c>
      <c r="I101" s="50">
        <v>28.96</v>
      </c>
      <c r="J101" s="55">
        <v>350.33000000000004</v>
      </c>
      <c r="K101" s="58" t="s">
        <v>69</v>
      </c>
      <c r="L101" s="96">
        <v>50.25</v>
      </c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111"/>
      <c r="L102" s="86"/>
    </row>
    <row r="103" spans="1:12" ht="15" x14ac:dyDescent="0.25">
      <c r="A103" s="23"/>
      <c r="B103" s="15"/>
      <c r="C103" s="11"/>
      <c r="D103" s="7" t="s">
        <v>22</v>
      </c>
      <c r="E103" s="79" t="s">
        <v>46</v>
      </c>
      <c r="F103" s="105">
        <v>200</v>
      </c>
      <c r="G103" s="65">
        <v>0.09</v>
      </c>
      <c r="H103" s="66">
        <v>0.02</v>
      </c>
      <c r="I103" s="66">
        <v>12.01</v>
      </c>
      <c r="J103" s="66">
        <v>48.61</v>
      </c>
      <c r="K103" s="91" t="s">
        <v>53</v>
      </c>
      <c r="L103" s="85">
        <v>1.89</v>
      </c>
    </row>
    <row r="104" spans="1:12" ht="15" x14ac:dyDescent="0.25">
      <c r="A104" s="23"/>
      <c r="B104" s="15"/>
      <c r="C104" s="11"/>
      <c r="D104" s="7" t="s">
        <v>23</v>
      </c>
      <c r="E104" s="101" t="s">
        <v>43</v>
      </c>
      <c r="F104" s="105">
        <v>40</v>
      </c>
      <c r="G104" s="65">
        <v>3.04</v>
      </c>
      <c r="H104" s="66">
        <v>0.36</v>
      </c>
      <c r="I104" s="66">
        <v>19.36</v>
      </c>
      <c r="J104" s="70">
        <v>92.8</v>
      </c>
      <c r="K104" s="91" t="s">
        <v>61</v>
      </c>
      <c r="L104" s="97">
        <v>1.94</v>
      </c>
    </row>
    <row r="105" spans="1:12" ht="23.25" x14ac:dyDescent="0.25">
      <c r="A105" s="23"/>
      <c r="B105" s="15"/>
      <c r="C105" s="11"/>
      <c r="D105" s="7" t="s">
        <v>24</v>
      </c>
      <c r="E105" s="42" t="s">
        <v>49</v>
      </c>
      <c r="F105" s="46">
        <v>100</v>
      </c>
      <c r="G105" s="47">
        <v>0.4</v>
      </c>
      <c r="H105" s="47">
        <v>0.4</v>
      </c>
      <c r="I105" s="47">
        <v>9.8000000000000007</v>
      </c>
      <c r="J105" s="47">
        <v>44.4</v>
      </c>
      <c r="K105" s="59" t="s">
        <v>51</v>
      </c>
      <c r="L105" s="85">
        <v>14.72</v>
      </c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111"/>
      <c r="L106" s="86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111"/>
      <c r="L107" s="8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2">SUM(G101:G107)</f>
        <v>14.83</v>
      </c>
      <c r="H108" s="19">
        <f t="shared" si="52"/>
        <v>22.02</v>
      </c>
      <c r="I108" s="19">
        <f t="shared" si="52"/>
        <v>70.13</v>
      </c>
      <c r="J108" s="19">
        <f t="shared" si="52"/>
        <v>536.1400000000001</v>
      </c>
      <c r="K108" s="112"/>
      <c r="L108" s="87">
        <f t="shared" ref="L108" si="53">SUM(L101:L107)</f>
        <v>68.8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111"/>
      <c r="L109" s="86"/>
    </row>
    <row r="110" spans="1:12" ht="15" x14ac:dyDescent="0.25">
      <c r="A110" s="23"/>
      <c r="B110" s="15"/>
      <c r="C110" s="11"/>
      <c r="D110" s="7" t="s">
        <v>27</v>
      </c>
      <c r="E110" s="37"/>
      <c r="F110" s="38"/>
      <c r="G110" s="38"/>
      <c r="H110" s="38"/>
      <c r="I110" s="38"/>
      <c r="J110" s="38"/>
      <c r="K110" s="111"/>
      <c r="L110" s="86"/>
    </row>
    <row r="111" spans="1:12" ht="15" x14ac:dyDescent="0.25">
      <c r="A111" s="23"/>
      <c r="B111" s="15"/>
      <c r="C111" s="11"/>
      <c r="D111" s="7" t="s">
        <v>28</v>
      </c>
      <c r="E111" s="37"/>
      <c r="F111" s="38"/>
      <c r="G111" s="38"/>
      <c r="H111" s="38"/>
      <c r="I111" s="38"/>
      <c r="J111" s="38"/>
      <c r="K111" s="111"/>
      <c r="L111" s="86"/>
    </row>
    <row r="112" spans="1:12" ht="15" x14ac:dyDescent="0.25">
      <c r="A112" s="23"/>
      <c r="B112" s="15"/>
      <c r="C112" s="11"/>
      <c r="D112" s="7" t="s">
        <v>29</v>
      </c>
      <c r="E112" s="37"/>
      <c r="F112" s="38"/>
      <c r="G112" s="38"/>
      <c r="H112" s="38"/>
      <c r="I112" s="38"/>
      <c r="J112" s="38"/>
      <c r="K112" s="111"/>
      <c r="L112" s="86"/>
    </row>
    <row r="113" spans="1:12" ht="15" x14ac:dyDescent="0.25">
      <c r="A113" s="23"/>
      <c r="B113" s="15"/>
      <c r="C113" s="11"/>
      <c r="D113" s="7" t="s">
        <v>30</v>
      </c>
      <c r="E113" s="37"/>
      <c r="F113" s="38"/>
      <c r="G113" s="38"/>
      <c r="H113" s="38"/>
      <c r="I113" s="38"/>
      <c r="J113" s="38"/>
      <c r="K113" s="111"/>
      <c r="L113" s="86"/>
    </row>
    <row r="114" spans="1:12" ht="15" x14ac:dyDescent="0.25">
      <c r="A114" s="23"/>
      <c r="B114" s="15"/>
      <c r="C114" s="11"/>
      <c r="D114" s="7" t="s">
        <v>31</v>
      </c>
      <c r="E114" s="37"/>
      <c r="F114" s="38"/>
      <c r="G114" s="38"/>
      <c r="H114" s="38"/>
      <c r="I114" s="38"/>
      <c r="J114" s="38"/>
      <c r="K114" s="111"/>
      <c r="L114" s="86"/>
    </row>
    <row r="115" spans="1:12" ht="15" x14ac:dyDescent="0.25">
      <c r="A115" s="23"/>
      <c r="B115" s="15"/>
      <c r="C115" s="11"/>
      <c r="D115" s="7" t="s">
        <v>32</v>
      </c>
      <c r="E115" s="37"/>
      <c r="F115" s="38"/>
      <c r="G115" s="38"/>
      <c r="H115" s="38"/>
      <c r="I115" s="38"/>
      <c r="J115" s="38"/>
      <c r="K115" s="111"/>
      <c r="L115" s="86"/>
    </row>
    <row r="116" spans="1:12" ht="15" x14ac:dyDescent="0.2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111"/>
      <c r="L116" s="86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111"/>
      <c r="L117" s="8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112"/>
      <c r="L118" s="88">
        <f t="shared" ref="L118" si="55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23" t="s">
        <v>4</v>
      </c>
      <c r="D119" s="124"/>
      <c r="E119" s="30"/>
      <c r="F119" s="31">
        <f>F108+F118</f>
        <v>509</v>
      </c>
      <c r="G119" s="31">
        <f t="shared" ref="G119" si="56">G108+G118</f>
        <v>14.83</v>
      </c>
      <c r="H119" s="31">
        <f t="shared" ref="H119" si="57">H108+H118</f>
        <v>22.02</v>
      </c>
      <c r="I119" s="31">
        <f t="shared" ref="I119" si="58">I108+I118</f>
        <v>70.13</v>
      </c>
      <c r="J119" s="31">
        <f t="shared" ref="J119:L119" si="59">J108+J118</f>
        <v>536.1400000000001</v>
      </c>
      <c r="K119" s="113"/>
      <c r="L119" s="89">
        <f t="shared" si="59"/>
        <v>68.8</v>
      </c>
    </row>
    <row r="120" spans="1:12" ht="23.25" x14ac:dyDescent="0.25">
      <c r="A120" s="14">
        <v>2</v>
      </c>
      <c r="B120" s="15">
        <v>2</v>
      </c>
      <c r="C120" s="22" t="s">
        <v>20</v>
      </c>
      <c r="D120" s="5" t="s">
        <v>21</v>
      </c>
      <c r="E120" s="76" t="s">
        <v>70</v>
      </c>
      <c r="F120" s="46">
        <v>240</v>
      </c>
      <c r="G120" s="45">
        <v>15.91</v>
      </c>
      <c r="H120" s="45">
        <v>18</v>
      </c>
      <c r="I120" s="45">
        <v>46.54</v>
      </c>
      <c r="J120" s="45">
        <v>414.66</v>
      </c>
      <c r="K120" s="92" t="s">
        <v>59</v>
      </c>
      <c r="L120" s="97">
        <v>46.63</v>
      </c>
    </row>
    <row r="121" spans="1:12" ht="15" x14ac:dyDescent="0.25">
      <c r="A121" s="14"/>
      <c r="B121" s="15"/>
      <c r="C121" s="11"/>
      <c r="D121" s="6"/>
      <c r="E121" s="37"/>
      <c r="F121" s="38"/>
      <c r="G121" s="38"/>
      <c r="H121" s="38"/>
      <c r="I121" s="38"/>
      <c r="J121" s="38"/>
      <c r="K121" s="111"/>
      <c r="L121" s="86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6">
        <v>205</v>
      </c>
      <c r="G122" s="45">
        <v>0.23</v>
      </c>
      <c r="H122" s="45">
        <v>0.05</v>
      </c>
      <c r="I122" s="45">
        <v>10.18</v>
      </c>
      <c r="J122" s="45">
        <v>42.08</v>
      </c>
      <c r="K122" s="57" t="s">
        <v>54</v>
      </c>
      <c r="L122" s="97">
        <v>3.35</v>
      </c>
    </row>
    <row r="123" spans="1:12" ht="15" x14ac:dyDescent="0.25">
      <c r="A123" s="14"/>
      <c r="B123" s="15"/>
      <c r="C123" s="11"/>
      <c r="D123" s="7" t="s">
        <v>23</v>
      </c>
      <c r="E123" s="101" t="s">
        <v>43</v>
      </c>
      <c r="F123" s="105">
        <v>30</v>
      </c>
      <c r="G123" s="65">
        <v>2.2799999999999998</v>
      </c>
      <c r="H123" s="66">
        <v>0.27</v>
      </c>
      <c r="I123" s="66">
        <v>14.52</v>
      </c>
      <c r="J123" s="70">
        <v>69.599999999999994</v>
      </c>
      <c r="K123" s="91" t="s">
        <v>61</v>
      </c>
      <c r="L123" s="97">
        <v>1.94</v>
      </c>
    </row>
    <row r="124" spans="1:12" ht="23.25" x14ac:dyDescent="0.25">
      <c r="A124" s="14"/>
      <c r="B124" s="15"/>
      <c r="C124" s="11"/>
      <c r="D124" s="7" t="s">
        <v>24</v>
      </c>
      <c r="E124" s="42" t="s">
        <v>49</v>
      </c>
      <c r="F124" s="46">
        <v>100</v>
      </c>
      <c r="G124" s="47">
        <v>0.4</v>
      </c>
      <c r="H124" s="47">
        <v>0.4</v>
      </c>
      <c r="I124" s="47">
        <v>9.8000000000000007</v>
      </c>
      <c r="J124" s="47">
        <v>44.4</v>
      </c>
      <c r="K124" s="59" t="s">
        <v>51</v>
      </c>
      <c r="L124" s="85">
        <v>16.88</v>
      </c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111"/>
      <c r="L125" s="86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111"/>
      <c r="L126" s="86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0">SUM(G120:G126)</f>
        <v>18.82</v>
      </c>
      <c r="H127" s="19">
        <f t="shared" si="60"/>
        <v>18.72</v>
      </c>
      <c r="I127" s="19">
        <f t="shared" si="60"/>
        <v>81.039999999999992</v>
      </c>
      <c r="J127" s="19">
        <f t="shared" si="60"/>
        <v>570.74</v>
      </c>
      <c r="K127" s="112"/>
      <c r="L127" s="98">
        <f t="shared" ref="L127" si="61">SUM(L120:L126)</f>
        <v>68.8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111"/>
      <c r="L128" s="86"/>
    </row>
    <row r="129" spans="1:12" ht="15" x14ac:dyDescent="0.25">
      <c r="A129" s="14"/>
      <c r="B129" s="15"/>
      <c r="C129" s="11"/>
      <c r="D129" s="7" t="s">
        <v>27</v>
      </c>
      <c r="E129" s="37"/>
      <c r="F129" s="38"/>
      <c r="G129" s="38"/>
      <c r="H129" s="38"/>
      <c r="I129" s="38"/>
      <c r="J129" s="38"/>
      <c r="K129" s="111"/>
      <c r="L129" s="86"/>
    </row>
    <row r="130" spans="1:12" ht="15" x14ac:dyDescent="0.25">
      <c r="A130" s="14"/>
      <c r="B130" s="15"/>
      <c r="C130" s="11"/>
      <c r="D130" s="7" t="s">
        <v>28</v>
      </c>
      <c r="E130" s="37"/>
      <c r="F130" s="38"/>
      <c r="G130" s="38"/>
      <c r="H130" s="38"/>
      <c r="I130" s="38"/>
      <c r="J130" s="38"/>
      <c r="K130" s="111"/>
      <c r="L130" s="86"/>
    </row>
    <row r="131" spans="1:12" ht="15" x14ac:dyDescent="0.25">
      <c r="A131" s="14"/>
      <c r="B131" s="15"/>
      <c r="C131" s="11"/>
      <c r="D131" s="7" t="s">
        <v>29</v>
      </c>
      <c r="E131" s="37"/>
      <c r="F131" s="38"/>
      <c r="G131" s="38"/>
      <c r="H131" s="38"/>
      <c r="I131" s="38"/>
      <c r="J131" s="38"/>
      <c r="K131" s="111"/>
      <c r="L131" s="86"/>
    </row>
    <row r="132" spans="1:12" ht="15" x14ac:dyDescent="0.25">
      <c r="A132" s="14"/>
      <c r="B132" s="15"/>
      <c r="C132" s="11"/>
      <c r="D132" s="7" t="s">
        <v>30</v>
      </c>
      <c r="E132" s="37"/>
      <c r="F132" s="38"/>
      <c r="G132" s="38"/>
      <c r="H132" s="38"/>
      <c r="I132" s="38"/>
      <c r="J132" s="38"/>
      <c r="K132" s="111"/>
      <c r="L132" s="86"/>
    </row>
    <row r="133" spans="1:12" ht="15" x14ac:dyDescent="0.25">
      <c r="A133" s="14"/>
      <c r="B133" s="15"/>
      <c r="C133" s="11"/>
      <c r="D133" s="7" t="s">
        <v>31</v>
      </c>
      <c r="E133" s="37"/>
      <c r="F133" s="38"/>
      <c r="G133" s="38"/>
      <c r="H133" s="38"/>
      <c r="I133" s="38"/>
      <c r="J133" s="38"/>
      <c r="K133" s="111"/>
      <c r="L133" s="86"/>
    </row>
    <row r="134" spans="1:12" ht="15" x14ac:dyDescent="0.25">
      <c r="A134" s="14"/>
      <c r="B134" s="15"/>
      <c r="C134" s="11"/>
      <c r="D134" s="7" t="s">
        <v>32</v>
      </c>
      <c r="E134" s="37"/>
      <c r="F134" s="38"/>
      <c r="G134" s="38"/>
      <c r="H134" s="38"/>
      <c r="I134" s="38"/>
      <c r="J134" s="38"/>
      <c r="K134" s="111"/>
      <c r="L134" s="86"/>
    </row>
    <row r="135" spans="1:12" ht="15" x14ac:dyDescent="0.2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111"/>
      <c r="L135" s="86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111"/>
      <c r="L136" s="86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112"/>
      <c r="L137" s="88">
        <f t="shared" ref="L137" si="63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23" t="s">
        <v>4</v>
      </c>
      <c r="D138" s="124"/>
      <c r="E138" s="30"/>
      <c r="F138" s="31">
        <f>F127+F137</f>
        <v>575</v>
      </c>
      <c r="G138" s="31">
        <f t="shared" ref="G138" si="64">G127+G137</f>
        <v>18.82</v>
      </c>
      <c r="H138" s="31">
        <f t="shared" ref="H138" si="65">H127+H137</f>
        <v>18.72</v>
      </c>
      <c r="I138" s="31">
        <f t="shared" ref="I138" si="66">I127+I137</f>
        <v>81.039999999999992</v>
      </c>
      <c r="J138" s="31">
        <f t="shared" ref="J138:L138" si="67">J127+J137</f>
        <v>570.74</v>
      </c>
      <c r="K138" s="113"/>
      <c r="L138" s="89">
        <f t="shared" si="67"/>
        <v>68.8</v>
      </c>
    </row>
    <row r="139" spans="1:12" ht="23.25" x14ac:dyDescent="0.25">
      <c r="A139" s="20">
        <v>2</v>
      </c>
      <c r="B139" s="21">
        <v>3</v>
      </c>
      <c r="C139" s="22" t="s">
        <v>20</v>
      </c>
      <c r="D139" s="5" t="s">
        <v>21</v>
      </c>
      <c r="E139" s="76" t="s">
        <v>75</v>
      </c>
      <c r="F139" s="50">
        <v>250</v>
      </c>
      <c r="G139" s="50">
        <v>12.29</v>
      </c>
      <c r="H139" s="50">
        <v>12.71</v>
      </c>
      <c r="I139" s="50">
        <v>36.369999999999997</v>
      </c>
      <c r="J139" s="50">
        <v>307.57</v>
      </c>
      <c r="K139" s="93" t="s">
        <v>71</v>
      </c>
      <c r="L139" s="90">
        <v>63.06</v>
      </c>
    </row>
    <row r="140" spans="1:12" ht="15" x14ac:dyDescent="0.25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111"/>
      <c r="L140" s="86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6">
        <v>200</v>
      </c>
      <c r="G141" s="81">
        <v>0.1</v>
      </c>
      <c r="H141" s="48">
        <v>0.02</v>
      </c>
      <c r="I141" s="48">
        <v>7.01</v>
      </c>
      <c r="J141" s="48">
        <v>48.61</v>
      </c>
      <c r="K141" s="94" t="s">
        <v>54</v>
      </c>
      <c r="L141" s="97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6">
        <v>40</v>
      </c>
      <c r="G142" s="48">
        <v>3.04</v>
      </c>
      <c r="H142" s="48">
        <v>0.36</v>
      </c>
      <c r="I142" s="48">
        <v>19.36</v>
      </c>
      <c r="J142" s="81">
        <v>92.8</v>
      </c>
      <c r="K142" s="95" t="s">
        <v>51</v>
      </c>
      <c r="L142" s="97">
        <v>3.27</v>
      </c>
    </row>
    <row r="143" spans="1:12" ht="15" x14ac:dyDescent="0.25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111"/>
      <c r="L143" s="86"/>
    </row>
    <row r="144" spans="1:12" ht="23.25" x14ac:dyDescent="0.25">
      <c r="A144" s="23"/>
      <c r="B144" s="15"/>
      <c r="C144" s="11"/>
      <c r="D144" s="6"/>
      <c r="E144" s="42" t="s">
        <v>40</v>
      </c>
      <c r="F144" s="46">
        <v>10</v>
      </c>
      <c r="G144" s="81">
        <v>0.7</v>
      </c>
      <c r="H144" s="46">
        <v>2</v>
      </c>
      <c r="I144" s="81">
        <v>3.2</v>
      </c>
      <c r="J144" s="46">
        <v>47</v>
      </c>
      <c r="K144" s="95" t="s">
        <v>51</v>
      </c>
      <c r="L144" s="97">
        <v>0.57999999999999996</v>
      </c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111"/>
      <c r="L145" s="86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16.13</v>
      </c>
      <c r="H146" s="19">
        <f t="shared" si="68"/>
        <v>15.09</v>
      </c>
      <c r="I146" s="19">
        <f t="shared" si="68"/>
        <v>65.94</v>
      </c>
      <c r="J146" s="19">
        <f t="shared" si="68"/>
        <v>495.98</v>
      </c>
      <c r="K146" s="112"/>
      <c r="L146" s="87">
        <f t="shared" ref="L146" si="69">SUM(L139:L145)</f>
        <v>68.8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111"/>
      <c r="L147" s="86"/>
    </row>
    <row r="148" spans="1:12" ht="15" x14ac:dyDescent="0.25">
      <c r="A148" s="23"/>
      <c r="B148" s="15"/>
      <c r="C148" s="11"/>
      <c r="D148" s="7" t="s">
        <v>27</v>
      </c>
      <c r="E148" s="37"/>
      <c r="F148" s="38"/>
      <c r="G148" s="38"/>
      <c r="H148" s="38"/>
      <c r="I148" s="38"/>
      <c r="J148" s="38"/>
      <c r="K148" s="111"/>
      <c r="L148" s="86"/>
    </row>
    <row r="149" spans="1:12" ht="15" x14ac:dyDescent="0.25">
      <c r="A149" s="23"/>
      <c r="B149" s="15"/>
      <c r="C149" s="11"/>
      <c r="D149" s="7" t="s">
        <v>28</v>
      </c>
      <c r="E149" s="37"/>
      <c r="F149" s="38"/>
      <c r="G149" s="38"/>
      <c r="H149" s="38"/>
      <c r="I149" s="38"/>
      <c r="J149" s="38"/>
      <c r="K149" s="111"/>
      <c r="L149" s="86"/>
    </row>
    <row r="150" spans="1:12" ht="15" x14ac:dyDescent="0.25">
      <c r="A150" s="23"/>
      <c r="B150" s="15"/>
      <c r="C150" s="11"/>
      <c r="D150" s="7" t="s">
        <v>29</v>
      </c>
      <c r="E150" s="37"/>
      <c r="F150" s="38"/>
      <c r="G150" s="38"/>
      <c r="H150" s="38"/>
      <c r="I150" s="38"/>
      <c r="J150" s="38"/>
      <c r="K150" s="111"/>
      <c r="L150" s="86"/>
    </row>
    <row r="151" spans="1:12" ht="15" x14ac:dyDescent="0.25">
      <c r="A151" s="23"/>
      <c r="B151" s="15"/>
      <c r="C151" s="11"/>
      <c r="D151" s="7" t="s">
        <v>30</v>
      </c>
      <c r="E151" s="37"/>
      <c r="F151" s="38"/>
      <c r="G151" s="38"/>
      <c r="H151" s="38"/>
      <c r="I151" s="38"/>
      <c r="J151" s="38"/>
      <c r="K151" s="111"/>
      <c r="L151" s="86"/>
    </row>
    <row r="152" spans="1:12" ht="15" x14ac:dyDescent="0.25">
      <c r="A152" s="23"/>
      <c r="B152" s="15"/>
      <c r="C152" s="11"/>
      <c r="D152" s="7" t="s">
        <v>31</v>
      </c>
      <c r="E152" s="37"/>
      <c r="F152" s="38"/>
      <c r="G152" s="38"/>
      <c r="H152" s="38"/>
      <c r="I152" s="38"/>
      <c r="J152" s="38"/>
      <c r="K152" s="111"/>
      <c r="L152" s="86"/>
    </row>
    <row r="153" spans="1:12" ht="15" x14ac:dyDescent="0.25">
      <c r="A153" s="23"/>
      <c r="B153" s="15"/>
      <c r="C153" s="11"/>
      <c r="D153" s="7" t="s">
        <v>32</v>
      </c>
      <c r="E153" s="37"/>
      <c r="F153" s="38"/>
      <c r="G153" s="38"/>
      <c r="H153" s="38"/>
      <c r="I153" s="38"/>
      <c r="J153" s="38"/>
      <c r="K153" s="111"/>
      <c r="L153" s="86"/>
    </row>
    <row r="154" spans="1:12" ht="15" x14ac:dyDescent="0.2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111"/>
      <c r="L154" s="86"/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111"/>
      <c r="L155" s="86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112"/>
      <c r="L156" s="88">
        <f t="shared" ref="L156" si="71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23" t="s">
        <v>4</v>
      </c>
      <c r="D157" s="124"/>
      <c r="E157" s="30"/>
      <c r="F157" s="31">
        <f>F146+F156</f>
        <v>500</v>
      </c>
      <c r="G157" s="31">
        <f t="shared" ref="G157" si="72">G146+G156</f>
        <v>16.13</v>
      </c>
      <c r="H157" s="31">
        <f t="shared" ref="H157" si="73">H146+H156</f>
        <v>15.09</v>
      </c>
      <c r="I157" s="31">
        <f t="shared" ref="I157" si="74">I146+I156</f>
        <v>65.94</v>
      </c>
      <c r="J157" s="31">
        <f t="shared" ref="J157:L157" si="75">J146+J156</f>
        <v>495.98</v>
      </c>
      <c r="K157" s="113"/>
      <c r="L157" s="89">
        <f t="shared" si="75"/>
        <v>68.8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76" t="s">
        <v>72</v>
      </c>
      <c r="F158" s="50">
        <v>278</v>
      </c>
      <c r="G158" s="50">
        <v>27.43</v>
      </c>
      <c r="H158" s="50">
        <v>27.35</v>
      </c>
      <c r="I158" s="50">
        <v>36.090000000000003</v>
      </c>
      <c r="J158" s="50">
        <v>490.97</v>
      </c>
      <c r="K158" s="58" t="s">
        <v>56</v>
      </c>
      <c r="L158" s="99">
        <v>62.33</v>
      </c>
    </row>
    <row r="159" spans="1:12" ht="15" x14ac:dyDescent="0.25">
      <c r="A159" s="23"/>
      <c r="B159" s="15"/>
      <c r="C159" s="11"/>
      <c r="D159" s="6"/>
      <c r="E159" s="37"/>
      <c r="F159" s="38"/>
      <c r="G159" s="38"/>
      <c r="H159" s="38"/>
      <c r="I159" s="38"/>
      <c r="J159" s="38"/>
      <c r="K159" s="111"/>
      <c r="L159" s="86"/>
    </row>
    <row r="160" spans="1:12" ht="15" x14ac:dyDescent="0.25">
      <c r="A160" s="23"/>
      <c r="B160" s="15"/>
      <c r="C160" s="11"/>
      <c r="D160" s="7" t="s">
        <v>22</v>
      </c>
      <c r="E160" s="76" t="s">
        <v>39</v>
      </c>
      <c r="F160" s="105">
        <v>200</v>
      </c>
      <c r="G160" s="68">
        <v>0.3</v>
      </c>
      <c r="H160" s="66">
        <v>0.09</v>
      </c>
      <c r="I160" s="66">
        <v>10.84</v>
      </c>
      <c r="J160" s="67">
        <v>45.35</v>
      </c>
      <c r="K160" s="91" t="s">
        <v>50</v>
      </c>
      <c r="L160" s="97">
        <v>5.17</v>
      </c>
    </row>
    <row r="161" spans="1:12" ht="15" x14ac:dyDescent="0.25">
      <c r="A161" s="23"/>
      <c r="B161" s="15"/>
      <c r="C161" s="11"/>
      <c r="D161" s="7" t="s">
        <v>23</v>
      </c>
      <c r="E161" s="101" t="s">
        <v>43</v>
      </c>
      <c r="F161" s="105">
        <v>25</v>
      </c>
      <c r="G161" s="65">
        <v>1.9</v>
      </c>
      <c r="H161" s="66">
        <v>0.23</v>
      </c>
      <c r="I161" s="66">
        <v>12.1</v>
      </c>
      <c r="J161" s="70">
        <v>58</v>
      </c>
      <c r="K161" s="91" t="s">
        <v>61</v>
      </c>
      <c r="L161" s="97">
        <v>1.3</v>
      </c>
    </row>
    <row r="162" spans="1:12" ht="15" x14ac:dyDescent="0.25">
      <c r="A162" s="23"/>
      <c r="B162" s="15"/>
      <c r="C162" s="11"/>
      <c r="D162" s="7" t="s">
        <v>24</v>
      </c>
      <c r="E162" s="37"/>
      <c r="F162" s="38"/>
      <c r="G162" s="38"/>
      <c r="H162" s="38"/>
      <c r="I162" s="38"/>
      <c r="J162" s="38"/>
      <c r="K162" s="111"/>
      <c r="L162" s="86"/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111"/>
      <c r="L163" s="86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111"/>
      <c r="L164" s="8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503</v>
      </c>
      <c r="G165" s="19">
        <f t="shared" ref="G165:J165" si="76">SUM(G158:G164)</f>
        <v>29.63</v>
      </c>
      <c r="H165" s="19">
        <f t="shared" si="76"/>
        <v>27.67</v>
      </c>
      <c r="I165" s="19">
        <f t="shared" si="76"/>
        <v>59.030000000000008</v>
      </c>
      <c r="J165" s="19">
        <f t="shared" si="76"/>
        <v>594.32000000000005</v>
      </c>
      <c r="K165" s="112"/>
      <c r="L165" s="88">
        <f t="shared" ref="L165" si="77">SUM(L158:L164)</f>
        <v>68.8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111"/>
      <c r="L166" s="86"/>
    </row>
    <row r="167" spans="1:12" ht="15" x14ac:dyDescent="0.25">
      <c r="A167" s="23"/>
      <c r="B167" s="15"/>
      <c r="C167" s="11"/>
      <c r="D167" s="7" t="s">
        <v>27</v>
      </c>
      <c r="E167" s="37"/>
      <c r="F167" s="38"/>
      <c r="G167" s="38"/>
      <c r="H167" s="38"/>
      <c r="I167" s="38"/>
      <c r="J167" s="38"/>
      <c r="K167" s="111"/>
      <c r="L167" s="86"/>
    </row>
    <row r="168" spans="1:12" ht="15" x14ac:dyDescent="0.25">
      <c r="A168" s="23"/>
      <c r="B168" s="15"/>
      <c r="C168" s="11"/>
      <c r="D168" s="7" t="s">
        <v>28</v>
      </c>
      <c r="E168" s="37"/>
      <c r="F168" s="38"/>
      <c r="G168" s="38"/>
      <c r="H168" s="38"/>
      <c r="I168" s="38"/>
      <c r="J168" s="38"/>
      <c r="K168" s="111"/>
      <c r="L168" s="86"/>
    </row>
    <row r="169" spans="1:12" ht="15" x14ac:dyDescent="0.2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111"/>
      <c r="L169" s="86"/>
    </row>
    <row r="170" spans="1:12" ht="15" x14ac:dyDescent="0.25">
      <c r="A170" s="23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111"/>
      <c r="L170" s="86"/>
    </row>
    <row r="171" spans="1:12" ht="15" x14ac:dyDescent="0.25">
      <c r="A171" s="23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111"/>
      <c r="L171" s="86"/>
    </row>
    <row r="172" spans="1:12" ht="15" x14ac:dyDescent="0.25">
      <c r="A172" s="23"/>
      <c r="B172" s="15"/>
      <c r="C172" s="11"/>
      <c r="D172" s="7" t="s">
        <v>32</v>
      </c>
      <c r="E172" s="37"/>
      <c r="F172" s="38"/>
      <c r="G172" s="38"/>
      <c r="H172" s="38"/>
      <c r="I172" s="38"/>
      <c r="J172" s="38"/>
      <c r="K172" s="111"/>
      <c r="L172" s="86"/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111"/>
      <c r="L173" s="86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111"/>
      <c r="L174" s="86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112"/>
      <c r="L175" s="88">
        <f t="shared" ref="L175" si="79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23" t="s">
        <v>4</v>
      </c>
      <c r="D176" s="124"/>
      <c r="E176" s="30"/>
      <c r="F176" s="31">
        <f>F165+F175</f>
        <v>503</v>
      </c>
      <c r="G176" s="31">
        <f t="shared" ref="G176" si="80">G165+G175</f>
        <v>29.63</v>
      </c>
      <c r="H176" s="31">
        <f t="shared" ref="H176" si="81">H165+H175</f>
        <v>27.67</v>
      </c>
      <c r="I176" s="31">
        <f t="shared" ref="I176" si="82">I165+I175</f>
        <v>59.030000000000008</v>
      </c>
      <c r="J176" s="31">
        <f t="shared" ref="J176:L176" si="83">J165+J175</f>
        <v>594.32000000000005</v>
      </c>
      <c r="K176" s="113"/>
      <c r="L176" s="89">
        <f t="shared" si="83"/>
        <v>68.8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73</v>
      </c>
      <c r="F177" s="50">
        <v>275</v>
      </c>
      <c r="G177" s="50">
        <v>9.84</v>
      </c>
      <c r="H177" s="50">
        <v>9.9</v>
      </c>
      <c r="I177" s="50">
        <v>51.75</v>
      </c>
      <c r="J177" s="50">
        <v>336.87</v>
      </c>
      <c r="K177" s="57" t="s">
        <v>74</v>
      </c>
      <c r="L177" s="90">
        <v>42.71</v>
      </c>
    </row>
    <row r="178" spans="1:12" ht="15" x14ac:dyDescent="0.2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111"/>
      <c r="L178" s="86"/>
    </row>
    <row r="179" spans="1:12" ht="15" x14ac:dyDescent="0.25">
      <c r="A179" s="23"/>
      <c r="B179" s="15"/>
      <c r="C179" s="11"/>
      <c r="D179" s="7" t="s">
        <v>22</v>
      </c>
      <c r="E179" s="76" t="s">
        <v>47</v>
      </c>
      <c r="F179" s="105">
        <v>180</v>
      </c>
      <c r="G179" s="65">
        <v>2.0299999999999998</v>
      </c>
      <c r="H179" s="66">
        <v>1.5</v>
      </c>
      <c r="I179" s="66">
        <v>22.44</v>
      </c>
      <c r="J179" s="67">
        <v>111.4</v>
      </c>
      <c r="K179" s="91" t="s">
        <v>64</v>
      </c>
      <c r="L179" s="97">
        <v>6.68</v>
      </c>
    </row>
    <row r="180" spans="1:12" ht="23.25" x14ac:dyDescent="0.25">
      <c r="A180" s="23"/>
      <c r="B180" s="15"/>
      <c r="C180" s="11"/>
      <c r="D180" s="7" t="s">
        <v>23</v>
      </c>
      <c r="E180" s="42" t="s">
        <v>43</v>
      </c>
      <c r="F180" s="46">
        <v>30</v>
      </c>
      <c r="G180" s="45">
        <v>2.2799999999999998</v>
      </c>
      <c r="H180" s="45">
        <v>0.27</v>
      </c>
      <c r="I180" s="45">
        <v>14.52</v>
      </c>
      <c r="J180" s="47">
        <v>69.599999999999994</v>
      </c>
      <c r="K180" s="59" t="s">
        <v>51</v>
      </c>
      <c r="L180" s="97">
        <v>1.94</v>
      </c>
    </row>
    <row r="181" spans="1:12" ht="23.25" x14ac:dyDescent="0.25">
      <c r="A181" s="23"/>
      <c r="B181" s="15"/>
      <c r="C181" s="11"/>
      <c r="D181" s="7" t="s">
        <v>24</v>
      </c>
      <c r="E181" s="42" t="s">
        <v>49</v>
      </c>
      <c r="F181" s="46">
        <v>100</v>
      </c>
      <c r="G181" s="47">
        <v>0.4</v>
      </c>
      <c r="H181" s="47">
        <v>0.4</v>
      </c>
      <c r="I181" s="47">
        <v>9.8000000000000007</v>
      </c>
      <c r="J181" s="47">
        <v>44.4</v>
      </c>
      <c r="K181" s="59" t="s">
        <v>51</v>
      </c>
      <c r="L181" s="97">
        <v>17.47</v>
      </c>
    </row>
    <row r="182" spans="1:12" ht="15" x14ac:dyDescent="0.25">
      <c r="A182" s="23"/>
      <c r="B182" s="15"/>
      <c r="C182" s="11"/>
      <c r="D182" s="6"/>
      <c r="E182" s="37"/>
      <c r="F182" s="38"/>
      <c r="G182" s="38"/>
      <c r="H182" s="38"/>
      <c r="I182" s="38"/>
      <c r="J182" s="38"/>
      <c r="K182" s="111"/>
      <c r="L182" s="86"/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111"/>
      <c r="L183" s="86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4">SUM(G177:G183)</f>
        <v>14.549999999999999</v>
      </c>
      <c r="H184" s="19">
        <f t="shared" si="84"/>
        <v>12.07</v>
      </c>
      <c r="I184" s="19">
        <f t="shared" si="84"/>
        <v>98.509999999999991</v>
      </c>
      <c r="J184" s="19">
        <f t="shared" si="84"/>
        <v>562.27</v>
      </c>
      <c r="K184" s="112"/>
      <c r="L184" s="88">
        <f t="shared" ref="L184" si="85">SUM(L177:L183)</f>
        <v>68.8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111"/>
      <c r="L185" s="86"/>
    </row>
    <row r="186" spans="1:12" ht="15" x14ac:dyDescent="0.25">
      <c r="A186" s="23"/>
      <c r="B186" s="15"/>
      <c r="C186" s="11"/>
      <c r="D186" s="7" t="s">
        <v>27</v>
      </c>
      <c r="E186" s="37"/>
      <c r="F186" s="38"/>
      <c r="G186" s="38"/>
      <c r="H186" s="38"/>
      <c r="I186" s="38"/>
      <c r="J186" s="38"/>
      <c r="K186" s="111"/>
      <c r="L186" s="86"/>
    </row>
    <row r="187" spans="1:12" ht="15" x14ac:dyDescent="0.25">
      <c r="A187" s="23"/>
      <c r="B187" s="15"/>
      <c r="C187" s="11"/>
      <c r="D187" s="7" t="s">
        <v>28</v>
      </c>
      <c r="E187" s="37"/>
      <c r="F187" s="38"/>
      <c r="G187" s="38"/>
      <c r="H187" s="38"/>
      <c r="I187" s="38"/>
      <c r="J187" s="38"/>
      <c r="K187" s="111"/>
      <c r="L187" s="86"/>
    </row>
    <row r="188" spans="1:12" ht="15" x14ac:dyDescent="0.25">
      <c r="A188" s="23"/>
      <c r="B188" s="15"/>
      <c r="C188" s="11"/>
      <c r="D188" s="7" t="s">
        <v>29</v>
      </c>
      <c r="E188" s="37"/>
      <c r="F188" s="38"/>
      <c r="G188" s="38"/>
      <c r="H188" s="38"/>
      <c r="I188" s="38"/>
      <c r="J188" s="38"/>
      <c r="K188" s="111"/>
      <c r="L188" s="86"/>
    </row>
    <row r="189" spans="1:12" ht="15" x14ac:dyDescent="0.25">
      <c r="A189" s="23"/>
      <c r="B189" s="15"/>
      <c r="C189" s="11"/>
      <c r="D189" s="7" t="s">
        <v>30</v>
      </c>
      <c r="E189" s="37"/>
      <c r="F189" s="38"/>
      <c r="G189" s="38"/>
      <c r="H189" s="38"/>
      <c r="I189" s="38"/>
      <c r="J189" s="38"/>
      <c r="K189" s="111"/>
      <c r="L189" s="86"/>
    </row>
    <row r="190" spans="1:12" ht="15" x14ac:dyDescent="0.25">
      <c r="A190" s="23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111"/>
      <c r="L190" s="86"/>
    </row>
    <row r="191" spans="1:12" ht="15" x14ac:dyDescent="0.25">
      <c r="A191" s="23"/>
      <c r="B191" s="15"/>
      <c r="C191" s="11"/>
      <c r="D191" s="7" t="s">
        <v>32</v>
      </c>
      <c r="E191" s="37"/>
      <c r="F191" s="38"/>
      <c r="G191" s="38"/>
      <c r="H191" s="38"/>
      <c r="I191" s="38"/>
      <c r="J191" s="38"/>
      <c r="K191" s="111"/>
      <c r="L191" s="86"/>
    </row>
    <row r="192" spans="1:12" ht="15" x14ac:dyDescent="0.2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111"/>
      <c r="L192" s="86"/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111"/>
      <c r="L193" s="86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112"/>
      <c r="L194" s="88">
        <f t="shared" ref="L194" si="87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123" t="s">
        <v>4</v>
      </c>
      <c r="D195" s="124"/>
      <c r="E195" s="30"/>
      <c r="F195" s="31">
        <f>F184+F194</f>
        <v>585</v>
      </c>
      <c r="G195" s="31">
        <f t="shared" ref="G195" si="88">G184+G194</f>
        <v>14.549999999999999</v>
      </c>
      <c r="H195" s="31">
        <f t="shared" ref="H195" si="89">H184+H194</f>
        <v>12.07</v>
      </c>
      <c r="I195" s="31">
        <f t="shared" ref="I195" si="90">I184+I194</f>
        <v>98.509999999999991</v>
      </c>
      <c r="J195" s="31">
        <f t="shared" ref="J195" si="91">J184+J194</f>
        <v>562.27</v>
      </c>
      <c r="K195" s="113"/>
      <c r="L195" s="89">
        <f t="shared" ref="L195" si="92">L184+L194</f>
        <v>68.8</v>
      </c>
    </row>
    <row r="196" spans="1:12" ht="13.5" thickBot="1" x14ac:dyDescent="0.25">
      <c r="A196" s="26"/>
      <c r="B196" s="27"/>
      <c r="C196" s="125" t="s">
        <v>5</v>
      </c>
      <c r="D196" s="125"/>
      <c r="E196" s="125"/>
      <c r="F196" s="33">
        <f>(F24+F43+F62+F81+F100+F119+F138+F157+F176+F195)/(IF(F24=0,0,1)+IF(F43=0,0,1)+IF(F62=0,0,1)+IF(F81=0,0,1)+IF(F100=0,0,1)+IF(F119=0,0,1)+IF(F138=0,0,1)+IF(F157=0,0,1)+IF(F176=0,0,1)+IF(F195=0,0,1))</f>
        <v>525.4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18.89</v>
      </c>
      <c r="H196" s="33">
        <f t="shared" si="93"/>
        <v>17.934999999999995</v>
      </c>
      <c r="I196" s="33">
        <f t="shared" si="93"/>
        <v>77.954999999999998</v>
      </c>
      <c r="J196" s="33">
        <f t="shared" si="93"/>
        <v>545.32899999999995</v>
      </c>
      <c r="K196" s="119"/>
      <c r="L196" s="100">
        <f t="shared" ref="L196" si="94">(L24+L43+L62+L81+L100+L119+L138+L157+L176+L195)/(IF(L24=0,0,1)+IF(L43=0,0,1)+IF(L62=0,0,1)+IF(L81=0,0,1)+IF(L100=0,0,1)+IF(L119=0,0,1)+IF(L138=0,0,1)+IF(L157=0,0,1)+IF(L176=0,0,1)+IF(L195=0,0,1))</f>
        <v>68.799999999999983</v>
      </c>
    </row>
  </sheetData>
  <sheetProtection password="CF66"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2024-09-13T09:39:46Z</dcterms:modified>
</cp:coreProperties>
</file>